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D47" i="1"/>
  <c r="D22" l="1"/>
  <c r="D15" s="1"/>
  <c r="D44" s="1"/>
  <c r="D46" l="1"/>
</calcChain>
</file>

<file path=xl/sharedStrings.xml><?xml version="1.0" encoding="utf-8"?>
<sst xmlns="http://schemas.openxmlformats.org/spreadsheetml/2006/main" count="52" uniqueCount="52">
  <si>
    <t>Фонд оплаты труда</t>
  </si>
  <si>
    <t>ПФР 22%</t>
  </si>
  <si>
    <t>ОМС 5,1%</t>
  </si>
  <si>
    <t>ФСС 2,9%</t>
  </si>
  <si>
    <t>ФСС травма 0,2%</t>
  </si>
  <si>
    <t>Текущие расходы</t>
  </si>
  <si>
    <t>Канцелярские и почтовые расходы</t>
  </si>
  <si>
    <t>ГСМ</t>
  </si>
  <si>
    <t>Дрова</t>
  </si>
  <si>
    <t>Обслуживание р/счета в банке</t>
  </si>
  <si>
    <t>Обслуживание автоматических ворот</t>
  </si>
  <si>
    <t xml:space="preserve">Бухгалтерские услуги </t>
  </si>
  <si>
    <t>Поощрение членов СНТ</t>
  </si>
  <si>
    <t>Регистрация в систеие передачи отчетности</t>
  </si>
  <si>
    <t>Обновление программы 1С</t>
  </si>
  <si>
    <t>Итого</t>
  </si>
  <si>
    <t>оклад</t>
  </si>
  <si>
    <t xml:space="preserve">                                2024 год</t>
  </si>
  <si>
    <t xml:space="preserve">Сторож № 1   </t>
  </si>
  <si>
    <t xml:space="preserve">председатель   </t>
  </si>
  <si>
    <t xml:space="preserve">Рабочий </t>
  </si>
  <si>
    <t xml:space="preserve">Оператор </t>
  </si>
  <si>
    <t>Земельный налог 0,3% от кадаст. стоимости 11796934,3</t>
  </si>
  <si>
    <t xml:space="preserve">Сотовая связь </t>
  </si>
  <si>
    <t xml:space="preserve">Обслуживание электросетей </t>
  </si>
  <si>
    <t>Вывоз твердого бытового мусора 4 бункеров</t>
  </si>
  <si>
    <t>Налог на имущество</t>
  </si>
  <si>
    <t>Общий свет СНТ(потери,освещение и пр.)</t>
  </si>
  <si>
    <t>Налоги  30,2%</t>
  </si>
  <si>
    <t>Расходы правления</t>
  </si>
  <si>
    <t>а) огнетушитель</t>
  </si>
  <si>
    <t>в) газ д/сторожей, бензин д/косы, леска</t>
  </si>
  <si>
    <t xml:space="preserve">г)знаки дорожные </t>
  </si>
  <si>
    <t>Остаток от сметы 2023г.</t>
  </si>
  <si>
    <t>д) ремонт печи в сторожке</t>
  </si>
  <si>
    <t xml:space="preserve">е) фонарь для сторожа </t>
  </si>
  <si>
    <t>Электротовары( фонари 15*3,4,  э/э для правления 12,0)</t>
  </si>
  <si>
    <t>в т.ч. ООО " ВиК НН" 13650*4 - ВЛ</t>
  </si>
  <si>
    <t xml:space="preserve">в т.ч. работы по замене фонарей 15*2,0, счетчиков 5,0 </t>
  </si>
  <si>
    <t>в т.ч. ИП Семенов - обслуживание НЛ</t>
  </si>
  <si>
    <t>Интернет  12*850</t>
  </si>
  <si>
    <t>Ремонт крыши гаража</t>
  </si>
  <si>
    <t>Собрано 1732*1073</t>
  </si>
  <si>
    <t>ж)лыжи для сторожа</t>
  </si>
  <si>
    <t>з)усилитель звука</t>
  </si>
  <si>
    <t xml:space="preserve">Опашка </t>
  </si>
  <si>
    <t>2023 год</t>
  </si>
  <si>
    <t>2024 год</t>
  </si>
  <si>
    <t xml:space="preserve">Резервный фонд  </t>
  </si>
  <si>
    <t>1.  уборка снега</t>
  </si>
  <si>
    <t xml:space="preserve">Расход </t>
  </si>
  <si>
    <t xml:space="preserve"> Смета на 2024 год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</si>
</sst>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u/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/>
    <xf numFmtId="0" fontId="0" fillId="0" borderId="0" xfId="0" applyBorder="1"/>
    <xf numFmtId="1" fontId="3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6" fillId="2" borderId="3" xfId="0" applyFont="1" applyFill="1" applyBorder="1"/>
    <xf numFmtId="0" fontId="4" fillId="2" borderId="14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6" xfId="0" applyFont="1" applyFill="1" applyBorder="1"/>
    <xf numFmtId="0" fontId="8" fillId="2" borderId="4" xfId="0" applyFont="1" applyFill="1" applyBorder="1"/>
    <xf numFmtId="0" fontId="8" fillId="2" borderId="5" xfId="0" applyFont="1" applyFill="1" applyBorder="1"/>
    <xf numFmtId="0" fontId="9" fillId="2" borderId="1" xfId="0" applyFont="1" applyFill="1" applyBorder="1"/>
    <xf numFmtId="0" fontId="7" fillId="2" borderId="7" xfId="0" applyFont="1" applyFill="1" applyBorder="1"/>
    <xf numFmtId="0" fontId="10" fillId="2" borderId="6" xfId="0" applyFont="1" applyFill="1" applyBorder="1"/>
    <xf numFmtId="0" fontId="10" fillId="2" borderId="10" xfId="0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9" xfId="0" applyFont="1" applyFill="1" applyBorder="1" applyAlignment="1">
      <alignment horizontal="center"/>
    </xf>
    <xf numFmtId="0" fontId="10" fillId="2" borderId="5" xfId="0" applyFont="1" applyFill="1" applyBorder="1"/>
    <xf numFmtId="0" fontId="10" fillId="2" borderId="11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1" fontId="12" fillId="2" borderId="0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vertical="top"/>
    </xf>
    <xf numFmtId="0" fontId="9" fillId="2" borderId="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5" fillId="0" borderId="0" xfId="0" applyFont="1"/>
    <xf numFmtId="0" fontId="6" fillId="2" borderId="0" xfId="0" applyFont="1" applyFill="1" applyBorder="1" applyAlignment="1">
      <alignment horizontal="left"/>
    </xf>
    <xf numFmtId="1" fontId="6" fillId="2" borderId="0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9"/>
  <sheetViews>
    <sheetView tabSelected="1" topLeftCell="A40" zoomScale="110" zoomScaleNormal="110" workbookViewId="0">
      <selection activeCell="B1" sqref="B1:D52"/>
    </sheetView>
  </sheetViews>
  <sheetFormatPr defaultRowHeight="15.75"/>
  <cols>
    <col min="1" max="1" width="9.140625" style="1"/>
    <col min="2" max="2" width="57.140625" style="5" customWidth="1"/>
    <col min="3" max="4" width="13.140625" style="4" customWidth="1"/>
    <col min="5" max="5" width="25.5703125" customWidth="1"/>
    <col min="6" max="6" width="47.140625" customWidth="1"/>
  </cols>
  <sheetData>
    <row r="1" spans="2:10" s="1" customFormat="1" ht="16.5" customHeight="1" thickBot="1">
      <c r="B1" s="28" t="s">
        <v>51</v>
      </c>
      <c r="C1" s="4"/>
      <c r="D1" s="4"/>
      <c r="H1" s="2"/>
      <c r="I1" s="2"/>
      <c r="J1" s="2"/>
    </row>
    <row r="2" spans="2:10" ht="16.5" thickBot="1">
      <c r="B2" s="6"/>
      <c r="C2" s="27" t="s">
        <v>17</v>
      </c>
      <c r="D2" s="7"/>
      <c r="F2" s="40"/>
      <c r="H2" s="2"/>
      <c r="I2" s="2"/>
      <c r="J2" s="2"/>
    </row>
    <row r="3" spans="2:10" thickBot="1">
      <c r="B3" s="8" t="s">
        <v>0</v>
      </c>
      <c r="C3" s="29" t="s">
        <v>16</v>
      </c>
      <c r="D3" s="30">
        <v>858500</v>
      </c>
      <c r="H3" s="2"/>
      <c r="I3" s="2"/>
      <c r="J3" s="2"/>
    </row>
    <row r="4" spans="2:10" ht="14.1" customHeight="1">
      <c r="B4" s="14" t="s">
        <v>19</v>
      </c>
      <c r="C4" s="15">
        <v>34500</v>
      </c>
      <c r="D4" s="35">
        <v>414000</v>
      </c>
      <c r="F4" s="1"/>
    </row>
    <row r="5" spans="2:10" ht="14.1" customHeight="1">
      <c r="B5" s="16" t="s">
        <v>18</v>
      </c>
      <c r="C5" s="17">
        <v>34500</v>
      </c>
      <c r="D5" s="36">
        <v>261000</v>
      </c>
    </row>
    <row r="6" spans="2:10" ht="14.1" customHeight="1">
      <c r="B6" s="16" t="s">
        <v>20</v>
      </c>
      <c r="C6" s="17">
        <v>11500</v>
      </c>
      <c r="D6" s="36">
        <v>87500</v>
      </c>
      <c r="E6" s="1"/>
      <c r="F6" s="1"/>
    </row>
    <row r="7" spans="2:10" ht="14.1" customHeight="1" thickBot="1">
      <c r="B7" s="18" t="s">
        <v>21</v>
      </c>
      <c r="C7" s="19">
        <v>8000</v>
      </c>
      <c r="D7" s="37">
        <v>96000</v>
      </c>
    </row>
    <row r="8" spans="2:10" ht="14.1" customHeight="1" thickBot="1">
      <c r="B8" s="12" t="s">
        <v>28</v>
      </c>
      <c r="C8" s="31"/>
      <c r="D8" s="38">
        <v>259267</v>
      </c>
    </row>
    <row r="9" spans="2:10" ht="14.1" customHeight="1" thickBot="1">
      <c r="B9" s="9" t="s">
        <v>1</v>
      </c>
      <c r="C9" s="20"/>
      <c r="D9" s="39">
        <v>188870</v>
      </c>
    </row>
    <row r="10" spans="2:10" ht="14.1" customHeight="1">
      <c r="B10" s="10" t="s">
        <v>2</v>
      </c>
      <c r="C10" s="22"/>
      <c r="D10" s="23">
        <v>43784</v>
      </c>
    </row>
    <row r="11" spans="2:10" ht="14.1" customHeight="1">
      <c r="B11" s="10" t="s">
        <v>3</v>
      </c>
      <c r="C11" s="22"/>
      <c r="D11" s="23">
        <v>24897</v>
      </c>
    </row>
    <row r="12" spans="2:10" ht="14.1" customHeight="1" thickBot="1">
      <c r="B12" s="11" t="s">
        <v>4</v>
      </c>
      <c r="C12" s="24"/>
      <c r="D12" s="25">
        <v>1716</v>
      </c>
    </row>
    <row r="13" spans="2:10" ht="14.1" customHeight="1" thickBot="1">
      <c r="B13" s="12" t="s">
        <v>22</v>
      </c>
      <c r="C13" s="31"/>
      <c r="D13" s="30">
        <v>35400</v>
      </c>
    </row>
    <row r="14" spans="2:10" s="1" customFormat="1" ht="14.1" customHeight="1" thickBot="1">
      <c r="B14" s="12" t="s">
        <v>26</v>
      </c>
      <c r="C14" s="31"/>
      <c r="D14" s="30">
        <v>16000</v>
      </c>
    </row>
    <row r="15" spans="2:10" ht="14.1" customHeight="1" thickBot="1">
      <c r="B15" s="12" t="s">
        <v>5</v>
      </c>
      <c r="C15" s="31"/>
      <c r="D15" s="30">
        <f>SUM(D16+D17+D18+D19+D20+D21+D22+D26+D27+D28+D29+D30+D31+D32+D33+D41+D42+D43)</f>
        <v>679993</v>
      </c>
    </row>
    <row r="16" spans="2:10" ht="14.1" customHeight="1">
      <c r="B16" s="9" t="s">
        <v>6</v>
      </c>
      <c r="C16" s="20"/>
      <c r="D16" s="21">
        <v>15000</v>
      </c>
    </row>
    <row r="17" spans="2:6" ht="14.1" customHeight="1">
      <c r="B17" s="10" t="s">
        <v>23</v>
      </c>
      <c r="C17" s="22"/>
      <c r="D17" s="23">
        <v>8000</v>
      </c>
    </row>
    <row r="18" spans="2:6" s="1" customFormat="1" ht="14.1" customHeight="1">
      <c r="B18" s="10" t="s">
        <v>40</v>
      </c>
      <c r="C18" s="22"/>
      <c r="D18" s="23">
        <v>11000</v>
      </c>
    </row>
    <row r="19" spans="2:6" ht="14.1" customHeight="1">
      <c r="B19" s="10" t="s">
        <v>7</v>
      </c>
      <c r="C19" s="22"/>
      <c r="D19" s="23">
        <v>5000</v>
      </c>
    </row>
    <row r="20" spans="2:6" ht="14.1" customHeight="1">
      <c r="B20" s="10" t="s">
        <v>8</v>
      </c>
      <c r="C20" s="22"/>
      <c r="D20" s="23">
        <v>26000</v>
      </c>
    </row>
    <row r="21" spans="2:6" ht="14.1" customHeight="1">
      <c r="B21" s="10" t="s">
        <v>9</v>
      </c>
      <c r="C21" s="22"/>
      <c r="D21" s="23">
        <v>13000</v>
      </c>
    </row>
    <row r="22" spans="2:6" ht="14.1" customHeight="1">
      <c r="B22" s="10" t="s">
        <v>24</v>
      </c>
      <c r="C22" s="22"/>
      <c r="D22" s="23">
        <f>SUM(D23:D25)</f>
        <v>155743</v>
      </c>
      <c r="E22" s="1"/>
      <c r="F22" s="1"/>
    </row>
    <row r="23" spans="2:6" s="1" customFormat="1" ht="14.1" customHeight="1">
      <c r="B23" s="10" t="s">
        <v>37</v>
      </c>
      <c r="C23" s="22"/>
      <c r="D23" s="23">
        <v>54600</v>
      </c>
    </row>
    <row r="24" spans="2:6" s="1" customFormat="1" ht="14.1" customHeight="1">
      <c r="B24" s="49" t="s">
        <v>38</v>
      </c>
      <c r="C24" s="22"/>
      <c r="D24" s="23">
        <v>49727</v>
      </c>
    </row>
    <row r="25" spans="2:6" s="1" customFormat="1" ht="14.1" customHeight="1">
      <c r="B25" s="49" t="s">
        <v>39</v>
      </c>
      <c r="C25" s="22"/>
      <c r="D25" s="23">
        <v>51416</v>
      </c>
    </row>
    <row r="26" spans="2:6" ht="14.1" customHeight="1">
      <c r="B26" s="10" t="s">
        <v>10</v>
      </c>
      <c r="C26" s="22"/>
      <c r="D26" s="23">
        <v>7000</v>
      </c>
    </row>
    <row r="27" spans="2:6" ht="14.1" customHeight="1">
      <c r="B27" s="10" t="s">
        <v>36</v>
      </c>
      <c r="C27" s="22"/>
      <c r="D27" s="23">
        <v>63000</v>
      </c>
      <c r="E27" s="1"/>
    </row>
    <row r="28" spans="2:6" ht="14.1" customHeight="1">
      <c r="B28" s="11" t="s">
        <v>11</v>
      </c>
      <c r="C28" s="22"/>
      <c r="D28" s="23">
        <v>192000</v>
      </c>
      <c r="F28" s="1"/>
    </row>
    <row r="29" spans="2:6" s="1" customFormat="1" ht="14.1" customHeight="1">
      <c r="B29" s="11" t="s">
        <v>45</v>
      </c>
      <c r="C29" s="22"/>
      <c r="D29" s="23">
        <v>15000</v>
      </c>
    </row>
    <row r="30" spans="2:6" s="1" customFormat="1" ht="14.1" customHeight="1">
      <c r="B30" s="11" t="s">
        <v>13</v>
      </c>
      <c r="C30" s="22"/>
      <c r="D30" s="23">
        <v>7050</v>
      </c>
    </row>
    <row r="31" spans="2:6" s="1" customFormat="1" ht="14.1" customHeight="1">
      <c r="B31" s="11" t="s">
        <v>14</v>
      </c>
      <c r="C31" s="22"/>
      <c r="D31" s="23">
        <v>3000</v>
      </c>
    </row>
    <row r="32" spans="2:6" ht="14.1" customHeight="1">
      <c r="B32" s="10" t="s">
        <v>27</v>
      </c>
      <c r="C32" s="22"/>
      <c r="D32" s="23">
        <v>41000</v>
      </c>
      <c r="F32" s="1"/>
    </row>
    <row r="33" spans="2:6" ht="14.1" customHeight="1">
      <c r="B33" s="10" t="s">
        <v>29</v>
      </c>
      <c r="C33" s="22"/>
      <c r="D33" s="23">
        <v>28200</v>
      </c>
      <c r="F33" s="1"/>
    </row>
    <row r="34" spans="2:6" s="1" customFormat="1" ht="14.1" customHeight="1">
      <c r="B34" s="10" t="s">
        <v>30</v>
      </c>
      <c r="C34" s="22"/>
      <c r="D34" s="23">
        <v>1100</v>
      </c>
    </row>
    <row r="35" spans="2:6" s="1" customFormat="1" ht="14.1" customHeight="1">
      <c r="B35" s="10" t="s">
        <v>31</v>
      </c>
      <c r="C35" s="22"/>
      <c r="D35" s="23">
        <v>2000</v>
      </c>
    </row>
    <row r="36" spans="2:6" s="1" customFormat="1" ht="14.1" customHeight="1">
      <c r="B36" s="10" t="s">
        <v>32</v>
      </c>
      <c r="C36" s="22"/>
      <c r="D36" s="23">
        <v>6000</v>
      </c>
    </row>
    <row r="37" spans="2:6" s="1" customFormat="1" ht="14.1" customHeight="1">
      <c r="B37" s="10" t="s">
        <v>34</v>
      </c>
      <c r="C37" s="22"/>
      <c r="D37" s="23">
        <v>2000</v>
      </c>
    </row>
    <row r="38" spans="2:6" s="1" customFormat="1" ht="14.1" customHeight="1">
      <c r="B38" s="10" t="s">
        <v>35</v>
      </c>
      <c r="C38" s="22"/>
      <c r="D38" s="23">
        <v>2100</v>
      </c>
    </row>
    <row r="39" spans="2:6" s="1" customFormat="1" ht="14.1" customHeight="1">
      <c r="B39" s="10" t="s">
        <v>43</v>
      </c>
      <c r="C39" s="22"/>
      <c r="D39" s="23">
        <v>10000</v>
      </c>
    </row>
    <row r="40" spans="2:6" s="1" customFormat="1" ht="14.1" customHeight="1">
      <c r="B40" s="10" t="s">
        <v>44</v>
      </c>
      <c r="C40" s="22"/>
      <c r="D40" s="23">
        <v>5000</v>
      </c>
    </row>
    <row r="41" spans="2:6" ht="14.1" customHeight="1">
      <c r="B41" s="10" t="s">
        <v>25</v>
      </c>
      <c r="C41" s="22"/>
      <c r="D41" s="23">
        <v>20000</v>
      </c>
    </row>
    <row r="42" spans="2:6" s="1" customFormat="1" ht="14.1" customHeight="1">
      <c r="B42" s="11" t="s">
        <v>41</v>
      </c>
      <c r="C42" s="24"/>
      <c r="D42" s="25">
        <v>45000</v>
      </c>
    </row>
    <row r="43" spans="2:6" ht="14.1" customHeight="1" thickBot="1">
      <c r="B43" s="11" t="s">
        <v>12</v>
      </c>
      <c r="C43" s="24"/>
      <c r="D43" s="25">
        <v>25000</v>
      </c>
    </row>
    <row r="44" spans="2:6" ht="14.1" customHeight="1" thickBot="1">
      <c r="B44" s="26" t="s">
        <v>15</v>
      </c>
      <c r="C44" s="32"/>
      <c r="D44" s="30">
        <f>SUM(D3+D8+D13+D14+D15)</f>
        <v>1849160</v>
      </c>
    </row>
    <row r="45" spans="2:6" s="1" customFormat="1" ht="14.1" customHeight="1" thickBot="1">
      <c r="B45" s="50" t="s">
        <v>33</v>
      </c>
      <c r="C45" s="51"/>
      <c r="D45" s="34">
        <v>-93998</v>
      </c>
    </row>
    <row r="46" spans="2:6" s="1" customFormat="1" ht="14.1" customHeight="1" thickBot="1">
      <c r="B46" s="50"/>
      <c r="C46" s="51"/>
      <c r="D46" s="34">
        <f>SUM(D44+D45)</f>
        <v>1755162</v>
      </c>
    </row>
    <row r="47" spans="2:6" ht="27" customHeight="1" thickBot="1">
      <c r="B47" s="13" t="s">
        <v>42</v>
      </c>
      <c r="C47" s="33">
        <v>1732</v>
      </c>
      <c r="D47" s="34">
        <f>SUM(1732*1073)</f>
        <v>1858436</v>
      </c>
    </row>
    <row r="48" spans="2:6" ht="15" customHeight="1">
      <c r="B48" s="54" t="s">
        <v>48</v>
      </c>
      <c r="C48" s="41"/>
      <c r="D48" s="41">
        <v>281274</v>
      </c>
      <c r="E48" s="52"/>
      <c r="F48" s="3"/>
    </row>
    <row r="49" spans="1:6" s="1" customFormat="1" ht="15" customHeight="1">
      <c r="A49" s="55"/>
      <c r="B49" s="56" t="s">
        <v>46</v>
      </c>
      <c r="C49" s="57"/>
      <c r="D49" s="57">
        <v>178000</v>
      </c>
      <c r="E49" s="52"/>
      <c r="F49" s="3"/>
    </row>
    <row r="50" spans="1:6" s="1" customFormat="1" ht="15" customHeight="1">
      <c r="A50" s="55"/>
      <c r="B50" s="56" t="s">
        <v>47</v>
      </c>
      <c r="C50" s="57"/>
      <c r="D50" s="57">
        <v>103274</v>
      </c>
      <c r="E50" s="52"/>
      <c r="F50" s="3"/>
    </row>
    <row r="51" spans="1:6" s="1" customFormat="1" ht="15" customHeight="1">
      <c r="B51" s="54" t="s">
        <v>50</v>
      </c>
      <c r="C51" s="52"/>
      <c r="D51" s="41"/>
      <c r="E51" s="52"/>
      <c r="F51" s="3"/>
    </row>
    <row r="52" spans="1:6" s="1" customFormat="1" ht="12" customHeight="1">
      <c r="B52" s="53" t="s">
        <v>49</v>
      </c>
      <c r="C52" s="48"/>
      <c r="D52" s="48">
        <v>115000</v>
      </c>
      <c r="E52" s="52"/>
      <c r="F52" s="2"/>
    </row>
    <row r="53" spans="1:6" ht="12" customHeight="1">
      <c r="B53" s="47"/>
      <c r="C53" s="43"/>
      <c r="D53" s="43"/>
      <c r="E53" s="3"/>
    </row>
    <row r="54" spans="1:6" ht="15" customHeight="1">
      <c r="B54" s="47"/>
      <c r="C54" s="45"/>
      <c r="D54" s="45"/>
      <c r="E54" s="3"/>
    </row>
    <row r="55" spans="1:6" ht="15">
      <c r="B55" s="42"/>
      <c r="C55" s="3"/>
      <c r="D55" s="46"/>
      <c r="E55" s="3"/>
    </row>
    <row r="56" spans="1:6" ht="15">
      <c r="B56" s="42"/>
      <c r="C56" s="3"/>
      <c r="D56" s="3"/>
      <c r="E56" s="3"/>
    </row>
    <row r="57" spans="1:6" ht="15">
      <c r="B57" s="42"/>
      <c r="C57" s="3"/>
      <c r="D57" s="3"/>
      <c r="E57" s="3"/>
    </row>
    <row r="58" spans="1:6" ht="15">
      <c r="B58" s="44"/>
      <c r="C58" s="3"/>
      <c r="D58" s="3"/>
      <c r="E58" s="3"/>
    </row>
    <row r="59" spans="1:6">
      <c r="B59" s="47"/>
      <c r="C59" s="48"/>
      <c r="D59" s="48"/>
      <c r="E59" s="2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аля</dc:creator>
  <cp:lastModifiedBy>аля</cp:lastModifiedBy>
  <cp:lastPrinted>2024-06-25T07:56:38Z</cp:lastPrinted>
  <dcterms:created xsi:type="dcterms:W3CDTF">2020-09-10T04:49:22Z</dcterms:created>
  <dcterms:modified xsi:type="dcterms:W3CDTF">2024-06-25T08:03:02Z</dcterms:modified>
</cp:coreProperties>
</file>