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D42"/>
  <c r="D41" s="1"/>
  <c r="E41" s="1"/>
  <c r="D58"/>
  <c r="C58"/>
  <c r="D15"/>
  <c r="B41" l="1"/>
  <c r="C60"/>
  <c r="D3"/>
  <c r="D36" s="1"/>
  <c r="B15" l="1"/>
  <c r="B9" l="1"/>
  <c r="B3"/>
</calcChain>
</file>

<file path=xl/sharedStrings.xml><?xml version="1.0" encoding="utf-8"?>
<sst xmlns="http://schemas.openxmlformats.org/spreadsheetml/2006/main" count="64" uniqueCount="64">
  <si>
    <t>Фонд оплаты труда</t>
  </si>
  <si>
    <t>ПФР 22%</t>
  </si>
  <si>
    <t>ОМС 5,1%</t>
  </si>
  <si>
    <t>ФСС 2,9%</t>
  </si>
  <si>
    <t>ФСС травма 0,2%</t>
  </si>
  <si>
    <t>Текущие расходы</t>
  </si>
  <si>
    <t>Канцелярские и почтовые расходы</t>
  </si>
  <si>
    <t>Сотовая связь и интернет</t>
  </si>
  <si>
    <t>ГСМ</t>
  </si>
  <si>
    <t>Дрова</t>
  </si>
  <si>
    <t>Обслуживание р/счета в банке</t>
  </si>
  <si>
    <t>Обслуживание электросетей ( ИП Семенов)</t>
  </si>
  <si>
    <t>Обслуживание автоматических ворот</t>
  </si>
  <si>
    <t>Электротовары</t>
  </si>
  <si>
    <t xml:space="preserve">Бухгалтерские услуги </t>
  </si>
  <si>
    <t>Ремонт внутренних дорог</t>
  </si>
  <si>
    <t>Юридические услуги</t>
  </si>
  <si>
    <t>общий свет СНТ(потери,освещение и пр.)</t>
  </si>
  <si>
    <t>Расходы правления</t>
  </si>
  <si>
    <t>Поощрение членов СНТ</t>
  </si>
  <si>
    <t xml:space="preserve">Налоги </t>
  </si>
  <si>
    <t>Вывоз твердого бытового мусора 6 бункеров</t>
  </si>
  <si>
    <t xml:space="preserve">Оформление в собственность здание правления </t>
  </si>
  <si>
    <t>Ремонт забора внешнего ( сетка рабица)</t>
  </si>
  <si>
    <t>Целевой взнос  - 246 участков</t>
  </si>
  <si>
    <t>2022 год</t>
  </si>
  <si>
    <t>Членский взнос с 1 сотки ( 1704 сотки)</t>
  </si>
  <si>
    <t>Земельный налог 0,3% от кадаст. стоимости 4210488</t>
  </si>
  <si>
    <t xml:space="preserve">Смета на 2022 год </t>
  </si>
  <si>
    <t>79950 ( 325 руб)</t>
  </si>
  <si>
    <t>Сторож № 1   - 23000</t>
  </si>
  <si>
    <t>Сторож № 2   - 23000</t>
  </si>
  <si>
    <t>председатель   - 28800</t>
  </si>
  <si>
    <t>Оператор ( сбор показаний счетчиков,  - 8000</t>
  </si>
  <si>
    <t>Рабочий - 11500</t>
  </si>
  <si>
    <t>мрот 16242</t>
  </si>
  <si>
    <t>Регистрация в систеие передачи отчетности</t>
  </si>
  <si>
    <t>Обновление программы 1С</t>
  </si>
  <si>
    <t>Ремонт сторожки по предписанию госпожнадзора</t>
  </si>
  <si>
    <t>977  руб.</t>
  </si>
  <si>
    <t>Итого</t>
  </si>
  <si>
    <t>1721 сотка</t>
  </si>
  <si>
    <t xml:space="preserve">                                2023 год</t>
  </si>
  <si>
    <t>оклад</t>
  </si>
  <si>
    <t xml:space="preserve">приход </t>
  </si>
  <si>
    <t>расход</t>
  </si>
  <si>
    <t>ост. на 01.01.22</t>
  </si>
  <si>
    <t>ост. на 01.01.23</t>
  </si>
  <si>
    <t xml:space="preserve"> 2. резерв фонд</t>
  </si>
  <si>
    <t xml:space="preserve"> 1. Членские пр.лет</t>
  </si>
  <si>
    <t xml:space="preserve">    Премии</t>
  </si>
  <si>
    <t>Госпошлина на постановку на учет здания правления</t>
  </si>
  <si>
    <t xml:space="preserve">в т.ч.уч 95 </t>
  </si>
  <si>
    <t xml:space="preserve">  в т.ч. уч 156</t>
  </si>
  <si>
    <t xml:space="preserve">   -  Остаток целевых взносов</t>
  </si>
  <si>
    <t xml:space="preserve">   -   Поступления по искам</t>
  </si>
  <si>
    <t xml:space="preserve">   -  Спил деревьев СНТ с вывозом</t>
  </si>
  <si>
    <t xml:space="preserve">   -  Видео</t>
  </si>
  <si>
    <t xml:space="preserve">   -  Чистка водоема</t>
  </si>
  <si>
    <t xml:space="preserve">   -  Чистка снега по центр. улице</t>
  </si>
  <si>
    <t xml:space="preserve">   - Экспертиза по оценке ЗОП</t>
  </si>
  <si>
    <t xml:space="preserve">      Перерасход ТКО за 2022 год</t>
  </si>
  <si>
    <t xml:space="preserve">      Оплата ИП Семенов за 2022 год</t>
  </si>
  <si>
    <t>Резервный фонд 2023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</si>
</sst>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Border="1"/>
    <xf numFmtId="1" fontId="6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9" fillId="2" borderId="3" xfId="0" applyFont="1" applyFill="1" applyBorder="1"/>
    <xf numFmtId="0" fontId="7" fillId="2" borderId="17" xfId="0" applyFont="1" applyFill="1" applyBorder="1" applyAlignment="1">
      <alignment horizontal="center"/>
    </xf>
    <xf numFmtId="0" fontId="10" fillId="2" borderId="1" xfId="0" applyFont="1" applyFill="1" applyBorder="1"/>
    <xf numFmtId="0" fontId="11" fillId="2" borderId="6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2" fillId="2" borderId="1" xfId="0" applyFont="1" applyFill="1" applyBorder="1"/>
    <xf numFmtId="0" fontId="11" fillId="2" borderId="18" xfId="0" applyFont="1" applyFill="1" applyBorder="1"/>
    <xf numFmtId="0" fontId="11" fillId="2" borderId="7" xfId="0" applyFont="1" applyFill="1" applyBorder="1"/>
    <xf numFmtId="0" fontId="11" fillId="2" borderId="19" xfId="0" applyFont="1" applyFill="1" applyBorder="1"/>
    <xf numFmtId="0" fontId="10" fillId="2" borderId="8" xfId="0" applyFont="1" applyFill="1" applyBorder="1"/>
    <xf numFmtId="0" fontId="10" fillId="2" borderId="10" xfId="0" applyFont="1" applyFill="1" applyBorder="1"/>
    <xf numFmtId="0" fontId="8" fillId="2" borderId="9" xfId="0" applyFont="1" applyFill="1" applyBorder="1" applyAlignment="1">
      <alignment horizontal="center"/>
    </xf>
    <xf numFmtId="0" fontId="11" fillId="2" borderId="9" xfId="0" applyFont="1" applyFill="1" applyBorder="1"/>
    <xf numFmtId="0" fontId="13" fillId="2" borderId="0" xfId="0" applyFont="1" applyFill="1"/>
    <xf numFmtId="0" fontId="13" fillId="2" borderId="6" xfId="0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11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1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1" fontId="11" fillId="2" borderId="9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0" fontId="11" fillId="2" borderId="9" xfId="0" applyFont="1" applyFill="1" applyBorder="1" applyAlignment="1"/>
    <xf numFmtId="0" fontId="8" fillId="2" borderId="16" xfId="0" applyFont="1" applyFill="1" applyBorder="1" applyAlignment="1">
      <alignment horizontal="center"/>
    </xf>
    <xf numFmtId="1" fontId="14" fillId="2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" fontId="16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" fontId="0" fillId="0" borderId="0" xfId="0" applyNumberFormat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47" workbookViewId="0">
      <selection activeCell="D32" sqref="D32"/>
    </sheetView>
  </sheetViews>
  <sheetFormatPr defaultRowHeight="15.75"/>
  <cols>
    <col min="1" max="1" width="41.5703125" style="10" customWidth="1"/>
    <col min="2" max="2" width="15" style="9" customWidth="1"/>
    <col min="3" max="4" width="13.140625" style="9" customWidth="1"/>
    <col min="5" max="5" width="14.28515625" customWidth="1"/>
    <col min="6" max="6" width="47.140625" customWidth="1"/>
  </cols>
  <sheetData>
    <row r="1" spans="1:10" s="1" customFormat="1" ht="16.5" customHeight="1" thickBot="1">
      <c r="A1" s="52" t="s">
        <v>28</v>
      </c>
      <c r="B1" s="9"/>
      <c r="C1" s="9" t="s">
        <v>35</v>
      </c>
      <c r="D1" s="9"/>
      <c r="H1" s="3"/>
      <c r="I1" s="3"/>
      <c r="J1" s="3"/>
    </row>
    <row r="2" spans="1:10" ht="16.5" thickBot="1">
      <c r="A2" s="11"/>
      <c r="B2" s="49" t="s">
        <v>25</v>
      </c>
      <c r="C2" s="49" t="s">
        <v>42</v>
      </c>
      <c r="D2" s="12"/>
      <c r="F2" s="7"/>
      <c r="H2" s="3"/>
      <c r="I2" s="3"/>
      <c r="J2" s="3"/>
    </row>
    <row r="3" spans="1:10" thickBot="1">
      <c r="A3" s="13" t="s">
        <v>0</v>
      </c>
      <c r="B3" s="53">
        <f>SUM(B4:B8)</f>
        <v>853600</v>
      </c>
      <c r="C3" s="54" t="s">
        <v>43</v>
      </c>
      <c r="D3" s="55">
        <f>SUM(D4:D8)</f>
        <v>864600</v>
      </c>
      <c r="H3" s="3"/>
      <c r="I3" s="3"/>
      <c r="J3" s="3"/>
    </row>
    <row r="4" spans="1:10" ht="11.1" customHeight="1">
      <c r="A4" s="26" t="s">
        <v>32</v>
      </c>
      <c r="B4" s="27">
        <v>345600</v>
      </c>
      <c r="C4" s="27">
        <v>28800</v>
      </c>
      <c r="D4" s="28">
        <v>345600</v>
      </c>
    </row>
    <row r="5" spans="1:10" ht="11.1" customHeight="1">
      <c r="A5" s="29" t="s">
        <v>30</v>
      </c>
      <c r="B5" s="30">
        <v>174000</v>
      </c>
      <c r="C5" s="30">
        <v>23000</v>
      </c>
      <c r="D5" s="31">
        <v>174000</v>
      </c>
    </row>
    <row r="6" spans="1:10" ht="11.1" customHeight="1">
      <c r="A6" s="29" t="s">
        <v>31</v>
      </c>
      <c r="B6" s="30">
        <v>174000</v>
      </c>
      <c r="C6" s="30">
        <v>23000</v>
      </c>
      <c r="D6" s="31">
        <v>174000</v>
      </c>
    </row>
    <row r="7" spans="1:10" ht="11.1" customHeight="1">
      <c r="A7" s="29" t="s">
        <v>34</v>
      </c>
      <c r="B7" s="30">
        <v>64000</v>
      </c>
      <c r="C7" s="30">
        <v>11500</v>
      </c>
      <c r="D7" s="31">
        <v>75000</v>
      </c>
      <c r="E7" s="1"/>
      <c r="F7" s="1"/>
    </row>
    <row r="8" spans="1:10" ht="11.1" customHeight="1" thickBot="1">
      <c r="A8" s="32" t="s">
        <v>33</v>
      </c>
      <c r="B8" s="33">
        <v>96000</v>
      </c>
      <c r="C8" s="33">
        <v>8000</v>
      </c>
      <c r="D8" s="34">
        <v>96000</v>
      </c>
    </row>
    <row r="9" spans="1:10" thickBot="1">
      <c r="A9" s="17" t="s">
        <v>20</v>
      </c>
      <c r="B9" s="56">
        <f>SUM(B10:B13)</f>
        <v>258092</v>
      </c>
      <c r="C9" s="57"/>
      <c r="D9" s="58">
        <v>262770</v>
      </c>
    </row>
    <row r="10" spans="1:10" ht="11.1" customHeight="1">
      <c r="A10" s="18" t="s">
        <v>1</v>
      </c>
      <c r="B10" s="35">
        <v>187792</v>
      </c>
      <c r="C10" s="35"/>
      <c r="D10" s="36">
        <v>188900</v>
      </c>
    </row>
    <row r="11" spans="1:10" ht="11.1" customHeight="1">
      <c r="A11" s="19" t="s">
        <v>2</v>
      </c>
      <c r="B11" s="37">
        <v>43540</v>
      </c>
      <c r="C11" s="37"/>
      <c r="D11" s="38">
        <v>43800</v>
      </c>
    </row>
    <row r="12" spans="1:10" ht="11.1" customHeight="1">
      <c r="A12" s="19" t="s">
        <v>3</v>
      </c>
      <c r="B12" s="37">
        <v>24760</v>
      </c>
      <c r="C12" s="37"/>
      <c r="D12" s="38">
        <v>24900</v>
      </c>
    </row>
    <row r="13" spans="1:10" ht="11.1" customHeight="1" thickBot="1">
      <c r="A13" s="20" t="s">
        <v>4</v>
      </c>
      <c r="B13" s="39">
        <v>2000</v>
      </c>
      <c r="C13" s="39"/>
      <c r="D13" s="40">
        <v>2000</v>
      </c>
    </row>
    <row r="14" spans="1:10" thickBot="1">
      <c r="A14" s="17" t="s">
        <v>27</v>
      </c>
      <c r="B14" s="56">
        <v>13000</v>
      </c>
      <c r="C14" s="57"/>
      <c r="D14" s="55">
        <v>35400</v>
      </c>
    </row>
    <row r="15" spans="1:10" thickBot="1">
      <c r="A15" s="17" t="s">
        <v>5</v>
      </c>
      <c r="B15" s="56">
        <f>SUM(B16:B35)</f>
        <v>540500</v>
      </c>
      <c r="C15" s="57"/>
      <c r="D15" s="55">
        <f>SUM(D16:D35)</f>
        <v>637000</v>
      </c>
    </row>
    <row r="16" spans="1:10" ht="11.1" customHeight="1">
      <c r="A16" s="14" t="s">
        <v>6</v>
      </c>
      <c r="B16" s="35">
        <v>13000</v>
      </c>
      <c r="C16" s="35"/>
      <c r="D16" s="36">
        <v>15000</v>
      </c>
    </row>
    <row r="17" spans="1:6" ht="11.1" customHeight="1">
      <c r="A17" s="15" t="s">
        <v>7</v>
      </c>
      <c r="B17" s="37">
        <v>12000</v>
      </c>
      <c r="C17" s="37"/>
      <c r="D17" s="38">
        <v>12000</v>
      </c>
    </row>
    <row r="18" spans="1:6" ht="11.1" customHeight="1">
      <c r="A18" s="15" t="s">
        <v>8</v>
      </c>
      <c r="B18" s="37">
        <v>4000</v>
      </c>
      <c r="C18" s="37"/>
      <c r="D18" s="38">
        <v>5000</v>
      </c>
    </row>
    <row r="19" spans="1:6" ht="11.1" customHeight="1">
      <c r="A19" s="15" t="s">
        <v>9</v>
      </c>
      <c r="B19" s="37">
        <v>40000</v>
      </c>
      <c r="C19" s="37"/>
      <c r="D19" s="38">
        <v>43000</v>
      </c>
    </row>
    <row r="20" spans="1:6" ht="11.1" customHeight="1">
      <c r="A20" s="15" t="s">
        <v>10</v>
      </c>
      <c r="B20" s="37">
        <v>12000</v>
      </c>
      <c r="C20" s="37"/>
      <c r="D20" s="38">
        <v>13000</v>
      </c>
    </row>
    <row r="21" spans="1:6" ht="11.1" customHeight="1">
      <c r="A21" s="15" t="s">
        <v>11</v>
      </c>
      <c r="B21" s="37">
        <v>72000</v>
      </c>
      <c r="C21" s="37"/>
      <c r="D21" s="38">
        <v>120000</v>
      </c>
      <c r="E21" s="1"/>
      <c r="F21" s="1"/>
    </row>
    <row r="22" spans="1:6" ht="11.1" customHeight="1">
      <c r="A22" s="15" t="s">
        <v>12</v>
      </c>
      <c r="B22" s="37">
        <v>5000</v>
      </c>
      <c r="C22" s="37"/>
      <c r="D22" s="38">
        <v>7000</v>
      </c>
    </row>
    <row r="23" spans="1:6" ht="11.1" customHeight="1">
      <c r="A23" s="15" t="s">
        <v>13</v>
      </c>
      <c r="B23" s="37">
        <v>10000</v>
      </c>
      <c r="C23" s="37"/>
      <c r="D23" s="38">
        <v>25000</v>
      </c>
      <c r="E23" s="1"/>
    </row>
    <row r="24" spans="1:6" ht="11.1" customHeight="1">
      <c r="A24" s="16" t="s">
        <v>14</v>
      </c>
      <c r="B24" s="37">
        <v>180000</v>
      </c>
      <c r="C24" s="37"/>
      <c r="D24" s="38">
        <v>192000</v>
      </c>
      <c r="F24" s="1"/>
    </row>
    <row r="25" spans="1:6" s="1" customFormat="1" ht="11.1" customHeight="1">
      <c r="A25" s="16" t="s">
        <v>36</v>
      </c>
      <c r="B25" s="37"/>
      <c r="C25" s="37"/>
      <c r="D25" s="38">
        <v>6000</v>
      </c>
    </row>
    <row r="26" spans="1:6" s="1" customFormat="1" ht="11.1" customHeight="1">
      <c r="A26" s="16" t="s">
        <v>37</v>
      </c>
      <c r="B26" s="37"/>
      <c r="C26" s="37"/>
      <c r="D26" s="38">
        <v>5000</v>
      </c>
    </row>
    <row r="27" spans="1:6" ht="11.1" customHeight="1">
      <c r="A27" s="15" t="s">
        <v>15</v>
      </c>
      <c r="B27" s="37">
        <v>46000</v>
      </c>
      <c r="C27" s="37"/>
      <c r="D27" s="38">
        <v>30000</v>
      </c>
      <c r="F27" s="1"/>
    </row>
    <row r="28" spans="1:6" s="1" customFormat="1" ht="11.1" customHeight="1">
      <c r="A28" s="15" t="s">
        <v>23</v>
      </c>
      <c r="B28" s="37">
        <v>6500</v>
      </c>
      <c r="C28" s="37"/>
      <c r="D28" s="38"/>
    </row>
    <row r="29" spans="1:6" s="1" customFormat="1" ht="11.1" customHeight="1">
      <c r="A29" s="15" t="s">
        <v>38</v>
      </c>
      <c r="B29" s="37"/>
      <c r="C29" s="37"/>
      <c r="D29" s="38">
        <v>50000</v>
      </c>
    </row>
    <row r="30" spans="1:6" ht="11.1" customHeight="1">
      <c r="A30" s="15" t="s">
        <v>16</v>
      </c>
      <c r="B30" s="37">
        <v>15000</v>
      </c>
      <c r="C30" s="37"/>
      <c r="D30" s="38">
        <v>2000</v>
      </c>
      <c r="F30" s="1"/>
    </row>
    <row r="31" spans="1:6" ht="11.1" customHeight="1">
      <c r="A31" s="15" t="s">
        <v>17</v>
      </c>
      <c r="B31" s="37">
        <v>20000</v>
      </c>
      <c r="C31" s="37"/>
      <c r="D31" s="38">
        <v>30000</v>
      </c>
      <c r="F31" s="1"/>
    </row>
    <row r="32" spans="1:6" ht="11.1" customHeight="1">
      <c r="A32" s="15" t="s">
        <v>18</v>
      </c>
      <c r="B32" s="37">
        <v>10000</v>
      </c>
      <c r="C32" s="37"/>
      <c r="D32" s="38">
        <v>25000</v>
      </c>
      <c r="F32" s="1"/>
    </row>
    <row r="33" spans="1:8" s="1" customFormat="1" ht="11.1" customHeight="1">
      <c r="A33" s="15" t="s">
        <v>22</v>
      </c>
      <c r="B33" s="37">
        <v>30000</v>
      </c>
      <c r="C33" s="37"/>
      <c r="D33" s="38"/>
    </row>
    <row r="34" spans="1:8" ht="11.1" customHeight="1">
      <c r="A34" s="15" t="s">
        <v>21</v>
      </c>
      <c r="B34" s="37">
        <v>40000</v>
      </c>
      <c r="C34" s="37"/>
      <c r="D34" s="38">
        <v>32000</v>
      </c>
    </row>
    <row r="35" spans="1:8" ht="11.1" customHeight="1" thickBot="1">
      <c r="A35" s="16" t="s">
        <v>19</v>
      </c>
      <c r="B35" s="39">
        <v>25000</v>
      </c>
      <c r="C35" s="39"/>
      <c r="D35" s="40">
        <v>25000</v>
      </c>
    </row>
    <row r="36" spans="1:8" thickBot="1">
      <c r="A36" s="41" t="s">
        <v>40</v>
      </c>
      <c r="B36" s="59">
        <v>1665192</v>
      </c>
      <c r="C36" s="60"/>
      <c r="D36" s="55">
        <f>SUM(D3+D9+D14+D15)</f>
        <v>1799770</v>
      </c>
      <c r="E36">
        <f>SUM(D3+D9+D14+D15)</f>
        <v>1799770</v>
      </c>
    </row>
    <row r="37" spans="1:8" thickBot="1">
      <c r="A37" s="21" t="s">
        <v>26</v>
      </c>
      <c r="B37" s="61" t="s">
        <v>39</v>
      </c>
      <c r="C37" s="62" t="s">
        <v>41</v>
      </c>
      <c r="D37" s="63">
        <v>1046</v>
      </c>
    </row>
    <row r="38" spans="1:8" s="1" customFormat="1" ht="12.75" customHeight="1" thickBot="1">
      <c r="A38" s="22" t="s">
        <v>24</v>
      </c>
      <c r="B38" s="64" t="s">
        <v>29</v>
      </c>
      <c r="C38" s="65"/>
      <c r="D38" s="65">
        <v>0</v>
      </c>
    </row>
    <row r="39" spans="1:8" ht="6.75" customHeight="1">
      <c r="A39" s="25"/>
    </row>
    <row r="40" spans="1:8" ht="12" customHeight="1">
      <c r="A40" s="23" t="s">
        <v>63</v>
      </c>
      <c r="B40" s="50" t="s">
        <v>46</v>
      </c>
      <c r="C40" s="51" t="s">
        <v>44</v>
      </c>
      <c r="D40" s="50" t="s">
        <v>45</v>
      </c>
      <c r="E40" s="50" t="s">
        <v>47</v>
      </c>
      <c r="F40" s="2"/>
      <c r="G40" s="1"/>
      <c r="H40" s="1"/>
    </row>
    <row r="41" spans="1:8" s="1" customFormat="1" ht="11.25" customHeight="1">
      <c r="A41" s="23"/>
      <c r="B41" s="8">
        <f>SUM(B42:B59)</f>
        <v>445985</v>
      </c>
      <c r="C41" s="23">
        <v>67913</v>
      </c>
      <c r="D41" s="8">
        <f>SUM(D42+D58)</f>
        <v>338600</v>
      </c>
      <c r="E41" s="6">
        <f>SUM(B41+C41-D41)</f>
        <v>175298</v>
      </c>
      <c r="F41" s="66"/>
      <c r="G41" s="66"/>
    </row>
    <row r="42" spans="1:8" ht="9.9499999999999993" customHeight="1">
      <c r="A42" s="42" t="s">
        <v>49</v>
      </c>
      <c r="B42" s="43">
        <v>117633</v>
      </c>
      <c r="C42" s="43"/>
      <c r="D42" s="43">
        <f>SUM(D43+D55+D56+D57)</f>
        <v>60700</v>
      </c>
      <c r="E42" s="43"/>
      <c r="F42" s="4"/>
    </row>
    <row r="43" spans="1:8" s="1" customFormat="1" ht="9.9499999999999993" customHeight="1">
      <c r="A43" s="42" t="s">
        <v>50</v>
      </c>
      <c r="B43" s="43"/>
      <c r="C43" s="43"/>
      <c r="D43" s="47">
        <v>31000</v>
      </c>
      <c r="E43" s="43"/>
      <c r="F43" s="4"/>
    </row>
    <row r="44" spans="1:8" s="1" customFormat="1" ht="9.9499999999999993" customHeight="1">
      <c r="A44" s="44">
        <v>195</v>
      </c>
      <c r="B44" s="43"/>
      <c r="C44" s="43"/>
      <c r="D44" s="43">
        <v>4000</v>
      </c>
      <c r="E44" s="43"/>
      <c r="F44" s="4"/>
    </row>
    <row r="45" spans="1:8" s="1" customFormat="1" ht="9.9499999999999993" customHeight="1">
      <c r="A45" s="44">
        <v>218</v>
      </c>
      <c r="B45" s="43"/>
      <c r="C45" s="43"/>
      <c r="D45" s="43">
        <v>4000</v>
      </c>
      <c r="E45" s="43"/>
      <c r="F45" s="4"/>
    </row>
    <row r="46" spans="1:8" s="1" customFormat="1" ht="9.9499999999999993" customHeight="1">
      <c r="A46" s="44">
        <v>221</v>
      </c>
      <c r="B46" s="43"/>
      <c r="C46" s="43"/>
      <c r="D46" s="43">
        <v>4000</v>
      </c>
      <c r="E46" s="43"/>
      <c r="F46" s="4"/>
    </row>
    <row r="47" spans="1:8" s="1" customFormat="1" ht="9.9499999999999993" customHeight="1">
      <c r="A47" s="44">
        <v>52</v>
      </c>
      <c r="B47" s="43"/>
      <c r="C47" s="43"/>
      <c r="D47" s="43">
        <v>2000</v>
      </c>
      <c r="E47" s="43"/>
      <c r="F47" s="4"/>
    </row>
    <row r="48" spans="1:8" s="1" customFormat="1" ht="9.9499999999999993" customHeight="1">
      <c r="A48" s="44">
        <v>68</v>
      </c>
      <c r="B48" s="43"/>
      <c r="C48" s="43"/>
      <c r="D48" s="43">
        <v>2000</v>
      </c>
      <c r="E48" s="43"/>
      <c r="F48" s="4"/>
    </row>
    <row r="49" spans="1:6" s="1" customFormat="1" ht="9.9499999999999993" customHeight="1">
      <c r="A49" s="44">
        <v>8</v>
      </c>
      <c r="B49" s="43"/>
      <c r="C49" s="43"/>
      <c r="D49" s="43">
        <v>3000</v>
      </c>
      <c r="E49" s="43"/>
      <c r="F49" s="4"/>
    </row>
    <row r="50" spans="1:6" s="1" customFormat="1" ht="9.9499999999999993" customHeight="1">
      <c r="A50" s="44">
        <v>149</v>
      </c>
      <c r="B50" s="43"/>
      <c r="C50" s="43"/>
      <c r="D50" s="43">
        <v>4000</v>
      </c>
      <c r="E50" s="43"/>
      <c r="F50" s="4"/>
    </row>
    <row r="51" spans="1:6" s="1" customFormat="1" ht="9.9499999999999993" customHeight="1">
      <c r="A51" s="44">
        <v>92</v>
      </c>
      <c r="B51" s="43"/>
      <c r="C51" s="43"/>
      <c r="D51" s="43">
        <v>2000</v>
      </c>
      <c r="E51" s="43"/>
      <c r="F51" s="4"/>
    </row>
    <row r="52" spans="1:6" s="1" customFormat="1" ht="9.9499999999999993" customHeight="1">
      <c r="A52" s="44">
        <v>163</v>
      </c>
      <c r="B52" s="43"/>
      <c r="C52" s="43"/>
      <c r="D52" s="43">
        <v>2000</v>
      </c>
      <c r="E52" s="43"/>
      <c r="F52" s="4"/>
    </row>
    <row r="53" spans="1:6" s="1" customFormat="1" ht="9.9499999999999993" customHeight="1">
      <c r="A53" s="44">
        <v>205</v>
      </c>
      <c r="B53" s="43"/>
      <c r="C53" s="43"/>
      <c r="D53" s="43">
        <v>2000</v>
      </c>
      <c r="E53" s="43"/>
      <c r="F53" s="4"/>
    </row>
    <row r="54" spans="1:6" s="1" customFormat="1" ht="9.9499999999999993" customHeight="1">
      <c r="A54" s="44">
        <v>182</v>
      </c>
      <c r="B54" s="43"/>
      <c r="C54" s="43"/>
      <c r="D54" s="43">
        <v>2000</v>
      </c>
      <c r="E54" s="43"/>
      <c r="F54" s="4"/>
    </row>
    <row r="55" spans="1:6" s="1" customFormat="1" ht="9.9499999999999993" customHeight="1">
      <c r="A55" s="42" t="s">
        <v>61</v>
      </c>
      <c r="B55" s="43"/>
      <c r="C55" s="43"/>
      <c r="D55" s="43">
        <v>200</v>
      </c>
      <c r="E55" s="43"/>
      <c r="F55" s="4"/>
    </row>
    <row r="56" spans="1:6" s="1" customFormat="1" ht="9.9499999999999993" customHeight="1">
      <c r="A56" s="42" t="s">
        <v>62</v>
      </c>
      <c r="B56" s="43"/>
      <c r="C56" s="43"/>
      <c r="D56" s="43">
        <v>7000</v>
      </c>
      <c r="E56" s="43"/>
      <c r="F56" s="4"/>
    </row>
    <row r="57" spans="1:6" s="1" customFormat="1" ht="9.9499999999999993" customHeight="1">
      <c r="A57" s="44" t="s">
        <v>51</v>
      </c>
      <c r="B57" s="43"/>
      <c r="C57" s="43"/>
      <c r="D57" s="43">
        <v>22500</v>
      </c>
      <c r="E57" s="43"/>
      <c r="F57" s="4"/>
    </row>
    <row r="58" spans="1:6" s="1" customFormat="1" ht="9.9499999999999993" customHeight="1">
      <c r="A58" s="42" t="s">
        <v>48</v>
      </c>
      <c r="B58" s="43">
        <v>275161</v>
      </c>
      <c r="C58" s="43">
        <f>SUM(C59+C60)</f>
        <v>67913</v>
      </c>
      <c r="D58" s="43">
        <f>SUM(D63:D67)</f>
        <v>277900</v>
      </c>
      <c r="E58" s="43"/>
      <c r="F58" s="4"/>
    </row>
    <row r="59" spans="1:6" ht="9.9499999999999993" customHeight="1">
      <c r="A59" s="42" t="s">
        <v>54</v>
      </c>
      <c r="B59" s="44">
        <v>53191</v>
      </c>
      <c r="C59" s="44"/>
      <c r="D59" s="44"/>
      <c r="E59" s="45"/>
      <c r="F59" s="3"/>
    </row>
    <row r="60" spans="1:6" s="1" customFormat="1" ht="9.9499999999999993" customHeight="1">
      <c r="A60" s="42" t="s">
        <v>55</v>
      </c>
      <c r="B60" s="44"/>
      <c r="C60" s="44">
        <f>SUM(C61:C62)</f>
        <v>67913</v>
      </c>
      <c r="D60" s="44"/>
      <c r="E60" s="45"/>
      <c r="F60" s="3"/>
    </row>
    <row r="61" spans="1:6" s="1" customFormat="1" ht="9.9499999999999993" customHeight="1">
      <c r="A61" s="44" t="s">
        <v>52</v>
      </c>
      <c r="B61" s="44"/>
      <c r="C61" s="44">
        <v>37913</v>
      </c>
      <c r="D61" s="44"/>
      <c r="E61" s="45"/>
      <c r="F61" s="3"/>
    </row>
    <row r="62" spans="1:6" s="1" customFormat="1" ht="9.9499999999999993" customHeight="1">
      <c r="A62" s="44" t="s">
        <v>53</v>
      </c>
      <c r="B62" s="44"/>
      <c r="C62" s="44">
        <v>30000</v>
      </c>
      <c r="D62" s="44"/>
      <c r="E62" s="45"/>
      <c r="F62" s="3"/>
    </row>
    <row r="63" spans="1:6" ht="9.9499999999999993" customHeight="1">
      <c r="A63" s="48" t="s">
        <v>56</v>
      </c>
      <c r="B63" s="44"/>
      <c r="C63" s="44"/>
      <c r="D63" s="46">
        <v>97300</v>
      </c>
      <c r="E63" s="45"/>
    </row>
    <row r="64" spans="1:6" ht="9.9499999999999993" customHeight="1">
      <c r="A64" s="48" t="s">
        <v>57</v>
      </c>
      <c r="B64" s="43"/>
      <c r="C64" s="43"/>
      <c r="D64" s="47">
        <v>64600</v>
      </c>
      <c r="E64" s="45"/>
    </row>
    <row r="65" spans="1:5" ht="9.9499999999999993" customHeight="1">
      <c r="A65" s="48" t="s">
        <v>58</v>
      </c>
      <c r="B65" s="44"/>
      <c r="C65" s="44"/>
      <c r="D65" s="46">
        <v>16000</v>
      </c>
      <c r="E65" s="45"/>
    </row>
    <row r="66" spans="1:5" ht="9.9499999999999993" customHeight="1">
      <c r="A66" s="48" t="s">
        <v>59</v>
      </c>
      <c r="B66" s="44"/>
      <c r="C66" s="44"/>
      <c r="D66" s="46">
        <v>50000</v>
      </c>
      <c r="E66" s="45"/>
    </row>
    <row r="67" spans="1:5" ht="9.9499999999999993" customHeight="1">
      <c r="A67" s="24" t="s">
        <v>60</v>
      </c>
      <c r="B67" s="44"/>
      <c r="C67" s="44"/>
      <c r="D67" s="46">
        <v>50000</v>
      </c>
      <c r="E67" s="45"/>
    </row>
    <row r="68" spans="1:5">
      <c r="E68" s="5"/>
    </row>
    <row r="69" spans="1:5">
      <c r="E69" s="5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аля</dc:creator>
  <cp:lastModifiedBy>аля</cp:lastModifiedBy>
  <cp:lastPrinted>2023-05-27T09:20:49Z</cp:lastPrinted>
  <dcterms:created xsi:type="dcterms:W3CDTF">2020-09-10T04:49:22Z</dcterms:created>
  <dcterms:modified xsi:type="dcterms:W3CDTF">2023-05-27T09:21:21Z</dcterms:modified>
</cp:coreProperties>
</file>